
<file path=[Content_Types].xml><?xml version="1.0" encoding="utf-8"?>
<Types xmlns="http://schemas.openxmlformats.org/package/2006/content-type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5"/>
  <workbookPr/>
  <mc:AlternateContent xmlns:mc="http://schemas.openxmlformats.org/markup-compatibility/2006">
    <mc:Choice Requires="x15">
      <x15ac:absPath xmlns:x15ac="http://schemas.microsoft.com/office/spreadsheetml/2010/11/ac" url="/Users/admin/Dropbox (Privat)/Comebags/Comebags-Kostenaufstellung-Berechnen/Comebags-Kostenaufstellung-Berechnen April25/für Banner und Fahnen/"/>
    </mc:Choice>
  </mc:AlternateContent>
  <xr:revisionPtr revIDLastSave="0" documentId="13_ncr:1_{5C4D2B77-226A-6340-9582-080C2A624715}" xr6:coauthVersionLast="47" xr6:coauthVersionMax="47" xr10:uidLastSave="{00000000-0000-0000-0000-000000000000}"/>
  <bookViews>
    <workbookView xWindow="1840" yWindow="780" windowWidth="42900" windowHeight="26320" tabRatio="500" xr2:uid="{00000000-000D-0000-FFFF-FFFF00000000}"/>
  </bookViews>
  <sheets>
    <sheet name="COMEBAGS" sheetId="1" r:id="rId1"/>
  </sheets>
  <definedNames>
    <definedName name="_xlnm.Print_Area" localSheetId="0">COMEBAGS!$B$1:$G$37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5" i="1" l="1"/>
  <c r="B14" i="1"/>
  <c r="B22" i="1"/>
  <c r="B30" i="1"/>
  <c r="F30" i="1" s="1"/>
  <c r="B31" i="1"/>
  <c r="F31" i="1" s="1"/>
  <c r="B20" i="1"/>
  <c r="B21" i="1"/>
  <c r="F21" i="1" s="1"/>
  <c r="B17" i="1" l="1"/>
  <c r="B16" i="1"/>
  <c r="F16" i="1" s="1"/>
  <c r="F17" i="1" l="1"/>
  <c r="F22" i="1"/>
  <c r="F20" i="1" l="1"/>
  <c r="B29" i="1" l="1"/>
  <c r="F29" i="1" s="1"/>
  <c r="B28" i="1"/>
  <c r="F28" i="1" s="1"/>
  <c r="B27" i="1"/>
  <c r="F27" i="1" s="1"/>
  <c r="B19" i="1"/>
  <c r="F19" i="1" s="1"/>
  <c r="B18" i="1"/>
  <c r="F18" i="1" s="1"/>
  <c r="F15" i="1"/>
  <c r="F14" i="1"/>
  <c r="B13" i="1"/>
  <c r="F13" i="1" s="1"/>
  <c r="B12" i="1"/>
  <c r="F12" i="1" s="1"/>
  <c r="B11" i="1"/>
  <c r="F11" i="1" s="1"/>
</calcChain>
</file>

<file path=xl/sharedStrings.xml><?xml version="1.0" encoding="utf-8"?>
<sst xmlns="http://schemas.openxmlformats.org/spreadsheetml/2006/main" count="58" uniqueCount="46">
  <si>
    <t>1 qm</t>
    <phoneticPr fontId="2" type="noConversion"/>
  </si>
  <si>
    <t>0,5 qm</t>
    <phoneticPr fontId="2" type="noConversion"/>
  </si>
  <si>
    <t>1,2 qm</t>
    <phoneticPr fontId="2" type="noConversion"/>
  </si>
  <si>
    <t>1,3 qm</t>
    <phoneticPr fontId="2" type="noConversion"/>
  </si>
  <si>
    <t>Anzahl</t>
  </si>
  <si>
    <t>Produkt</t>
  </si>
  <si>
    <t>Stückpreis</t>
  </si>
  <si>
    <t>Summe</t>
  </si>
  <si>
    <t>Tasche 1 - Nummer 1 lebt</t>
    <phoneticPr fontId="2" type="noConversion"/>
  </si>
  <si>
    <t>Tasche 3 - Einkaufstasche 3.0</t>
    <phoneticPr fontId="2" type="noConversion"/>
  </si>
  <si>
    <t>Tasche 4 - Bag4Shopping</t>
    <phoneticPr fontId="2" type="noConversion"/>
  </si>
  <si>
    <t>Tasche 5 - Dokument-5</t>
    <phoneticPr fontId="2" type="noConversion"/>
  </si>
  <si>
    <t>Tasche 13 - BagUp 13 - Laptop 13"</t>
  </si>
  <si>
    <t>Tasche 15 - BagUp 15 - Laptop 15"</t>
  </si>
  <si>
    <t>Tasche 6 - SixBag - Turnbeutel</t>
  </si>
  <si>
    <t>Tasche 7 - 7-Tage-Trage</t>
  </si>
  <si>
    <t>-</t>
  </si>
  <si>
    <t>0,7 qm</t>
  </si>
  <si>
    <t>1,2 qm</t>
  </si>
  <si>
    <t>Tasche 8 - Octavo-Brustbeutel</t>
  </si>
  <si>
    <t>0,2 qm</t>
  </si>
  <si>
    <t>Tasche 2 - Bag2Life</t>
    <phoneticPr fontId="2" type="noConversion"/>
  </si>
  <si>
    <t>0,8 qm</t>
  </si>
  <si>
    <r>
      <t xml:space="preserve">Reinigung </t>
    </r>
    <r>
      <rPr>
        <b/>
        <sz val="6"/>
        <color theme="1"/>
        <rFont val="Arial"/>
        <family val="2"/>
      </rPr>
      <t xml:space="preserve">/ Stück </t>
    </r>
  </si>
  <si>
    <t>Reinigung</t>
  </si>
  <si>
    <t xml:space="preserve">Berechnung der maximalen Stückzahlen </t>
  </si>
  <si>
    <t>aus Ihrem PVC/Mesh-Material oder leichteren Materialien</t>
  </si>
  <si>
    <r>
      <t xml:space="preserve">Quadratmeter </t>
    </r>
    <r>
      <rPr>
        <b/>
        <sz val="11"/>
        <color theme="1"/>
        <rFont val="Arial"/>
        <family val="2"/>
      </rPr>
      <t xml:space="preserve">PVC-/Mesh-Banner </t>
    </r>
    <r>
      <rPr>
        <sz val="6"/>
        <color theme="1"/>
        <rFont val="Arial"/>
        <family val="2"/>
      </rPr>
      <t>mindestens 300 g/qm</t>
    </r>
  </si>
  <si>
    <r>
      <t xml:space="preserve">Quadratmeter </t>
    </r>
    <r>
      <rPr>
        <b/>
        <sz val="11"/>
        <color theme="1"/>
        <rFont val="Arial"/>
        <family val="2"/>
      </rPr>
      <t xml:space="preserve">Fahnen, Stoff, Backdrops </t>
    </r>
    <r>
      <rPr>
        <sz val="6"/>
        <color theme="1"/>
        <rFont val="Arial"/>
        <family val="2"/>
      </rPr>
      <t>unter 300 g/qm</t>
    </r>
  </si>
  <si>
    <r>
      <t xml:space="preserve">Material </t>
    </r>
    <r>
      <rPr>
        <b/>
        <sz val="6"/>
        <color theme="0" tint="-0.34998626667073579"/>
        <rFont val="Arial"/>
        <family val="2"/>
      </rPr>
      <t xml:space="preserve">/ Stück </t>
    </r>
  </si>
  <si>
    <t>Ja</t>
  </si>
  <si>
    <r>
      <rPr>
        <b/>
        <sz val="11"/>
        <color rgb="FF007535"/>
        <rFont val="Arial"/>
        <family val="2"/>
      </rPr>
      <t>Reinigung</t>
    </r>
    <r>
      <rPr>
        <sz val="10"/>
        <color rgb="FF007535"/>
        <rFont val="Arial"/>
        <family val="2"/>
      </rPr>
      <t xml:space="preserve"> </t>
    </r>
    <r>
      <rPr>
        <sz val="6"/>
        <color theme="1"/>
        <rFont val="Arial"/>
        <family val="2"/>
      </rPr>
      <t>per Hand gegen leichte Verschmutzung, Dropdown ja / nein:</t>
    </r>
  </si>
  <si>
    <t xml:space="preserve">  Für Stoff bieten wir pauschal keine Reinignung an.</t>
  </si>
  <si>
    <t>1 qm</t>
  </si>
  <si>
    <t>Tasche 10 - Tasche X (nur Mesh)</t>
  </si>
  <si>
    <t>Tasche 11 - Tasche XL (nur Mesh)</t>
  </si>
  <si>
    <t>0,12 qm</t>
  </si>
  <si>
    <t>Jarvis - Laptop-Hülle für 15"-Laptops</t>
  </si>
  <si>
    <t>0,1 qm</t>
  </si>
  <si>
    <t>0,3 qm</t>
  </si>
  <si>
    <t>Schlampermäppchen (Modell für Textil)</t>
  </si>
  <si>
    <t>Kulturbeutel (Modell für Textil)</t>
  </si>
  <si>
    <t>Schlampermäppchen (Modell für Mesh/PVC)</t>
  </si>
  <si>
    <t>Kulturbeutel (Modell für Mesh/PVC)</t>
  </si>
  <si>
    <t>0,4 qm</t>
  </si>
  <si>
    <t>0,15 qm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</si>
</sst>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quot; €&quot;"/>
    <numFmt numFmtId="165" formatCode="#,##0.00\ &quot;€&quot;"/>
    <numFmt numFmtId="166" formatCode="0\ &quot;qm&quot;"/>
  </numFmts>
  <fonts count="27" x14ac:knownFonts="1">
    <font>
      <sz val="10"/>
      <name val="Arial"/>
      <family val="2"/>
    </font>
    <font>
      <sz val="12"/>
      <color indexed="8"/>
      <name val="Calibri"/>
      <family val="2"/>
    </font>
    <font>
      <sz val="8"/>
      <name val="Verdana"/>
      <family val="2"/>
    </font>
    <font>
      <sz val="12"/>
      <color indexed="8"/>
      <name val="Lucida Grande"/>
      <family val="2"/>
    </font>
    <font>
      <sz val="10"/>
      <name val="Arial"/>
      <family val="2"/>
    </font>
    <font>
      <sz val="10"/>
      <color indexed="8"/>
      <name val="Lucida Grande"/>
      <family val="2"/>
    </font>
    <font>
      <b/>
      <sz val="10"/>
      <color rgb="FF000000"/>
      <name val="Lucida Grande"/>
      <family val="2"/>
    </font>
    <font>
      <sz val="12"/>
      <color indexed="8"/>
      <name val="Arial"/>
      <family val="2"/>
    </font>
    <font>
      <sz val="10"/>
      <color indexed="8"/>
      <name val="Arial"/>
      <family val="2"/>
    </font>
    <font>
      <sz val="9"/>
      <color indexed="8"/>
      <name val="Arial"/>
      <family val="2"/>
    </font>
    <font>
      <b/>
      <sz val="9"/>
      <color theme="1"/>
      <name val="Arial"/>
      <family val="2"/>
    </font>
    <font>
      <sz val="9"/>
      <color theme="0" tint="-0.34998626667073579"/>
      <name val="Arial"/>
      <family val="2"/>
    </font>
    <font>
      <sz val="9"/>
      <color theme="1"/>
      <name val="Arial"/>
      <family val="2"/>
    </font>
    <font>
      <b/>
      <sz val="9"/>
      <color indexed="8"/>
      <name val="Arial"/>
      <family val="2"/>
    </font>
    <font>
      <b/>
      <sz val="9"/>
      <color theme="0" tint="-0.34998626667073579"/>
      <name val="Arial"/>
      <family val="2"/>
    </font>
    <font>
      <b/>
      <sz val="10"/>
      <color rgb="FF007535"/>
      <name val="Arial"/>
      <family val="2"/>
    </font>
    <font>
      <sz val="10"/>
      <color rgb="FF007535"/>
      <name val="Arial"/>
      <family val="2"/>
    </font>
    <font>
      <sz val="6"/>
      <color theme="1"/>
      <name val="Arial"/>
      <family val="2"/>
    </font>
    <font>
      <b/>
      <sz val="14"/>
      <color rgb="FF007535"/>
      <name val="Arial"/>
      <family val="2"/>
    </font>
    <font>
      <b/>
      <sz val="12"/>
      <color rgb="FF007535"/>
      <name val="Arial"/>
      <family val="2"/>
    </font>
    <font>
      <b/>
      <sz val="6"/>
      <color theme="1"/>
      <name val="Arial"/>
      <family val="2"/>
    </font>
    <font>
      <b/>
      <sz val="11"/>
      <color rgb="FF007535"/>
      <name val="Arial"/>
      <family val="2"/>
    </font>
    <font>
      <b/>
      <sz val="11"/>
      <color theme="1"/>
      <name val="Arial"/>
      <family val="2"/>
    </font>
    <font>
      <sz val="11"/>
      <color indexed="8"/>
      <name val="Arial"/>
      <family val="2"/>
    </font>
    <font>
      <sz val="11"/>
      <name val="Arial"/>
      <family val="2"/>
    </font>
    <font>
      <b/>
      <sz val="6"/>
      <color theme="0" tint="-0.34998626667073579"/>
      <name val="Arial"/>
      <family val="2"/>
    </font>
    <font>
      <sz val="6"/>
      <color rgb="FF000000"/>
      <name val="Arial"/>
      <family val="2"/>
    </font>
  </fonts>
  <fills count="3">
    <fill>
      <patternFill patternType="none"/>
    </fill>
    <fill>
      <patternFill patternType="gray125"/>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32">
    <xf numFmtId="0" fontId="0" fillId="0" borderId="0" xfId="0"/>
    <xf numFmtId="0" fontId="3" fillId="0" borderId="0" xfId="1" applyFont="1"/>
    <xf numFmtId="0" fontId="5" fillId="0" borderId="0" xfId="1" applyFont="1"/>
    <xf numFmtId="0" fontId="6" fillId="0" borderId="0" xfId="1" applyFont="1"/>
    <xf numFmtId="0" fontId="4" fillId="0" borderId="0" xfId="0" applyFont="1"/>
    <xf numFmtId="0" fontId="7" fillId="0" borderId="0" xfId="1" applyFont="1"/>
    <xf numFmtId="0" fontId="8" fillId="0" borderId="0" xfId="1" applyFont="1"/>
    <xf numFmtId="0" fontId="9" fillId="0" borderId="0" xfId="1" applyFont="1"/>
    <xf numFmtId="0" fontId="10" fillId="0" borderId="1" xfId="1" applyFont="1" applyBorder="1" applyAlignment="1">
      <alignment horizontal="left"/>
    </xf>
    <xf numFmtId="0" fontId="11" fillId="0" borderId="0" xfId="1" applyFont="1"/>
    <xf numFmtId="164" fontId="12" fillId="0" borderId="1" xfId="1" applyNumberFormat="1" applyFont="1" applyBorder="1" applyAlignment="1">
      <alignment horizontal="left"/>
    </xf>
    <xf numFmtId="0" fontId="9" fillId="0" borderId="0" xfId="1" applyFont="1" applyAlignment="1">
      <alignment horizontal="left"/>
    </xf>
    <xf numFmtId="0" fontId="13" fillId="0" borderId="0" xfId="1" applyFont="1" applyAlignment="1">
      <alignment horizontal="left"/>
    </xf>
    <xf numFmtId="0" fontId="13" fillId="0" borderId="0" xfId="1" applyFont="1"/>
    <xf numFmtId="165" fontId="13" fillId="0" borderId="0" xfId="1" applyNumberFormat="1" applyFont="1" applyAlignment="1">
      <alignment horizontal="left"/>
    </xf>
    <xf numFmtId="165" fontId="9" fillId="0" borderId="0" xfId="1" applyNumberFormat="1" applyFont="1" applyAlignment="1">
      <alignment horizontal="left"/>
    </xf>
    <xf numFmtId="0" fontId="14" fillId="0" borderId="1" xfId="1" applyFont="1" applyBorder="1"/>
    <xf numFmtId="0" fontId="11" fillId="0" borderId="1" xfId="1" applyFont="1" applyBorder="1"/>
    <xf numFmtId="0" fontId="15" fillId="0" borderId="0" xfId="0" applyFont="1"/>
    <xf numFmtId="0" fontId="16" fillId="0" borderId="0" xfId="1" applyFont="1"/>
    <xf numFmtId="0" fontId="19" fillId="0" borderId="0" xfId="0" applyFont="1"/>
    <xf numFmtId="0" fontId="21" fillId="0" borderId="0" xfId="0" applyFont="1"/>
    <xf numFmtId="0" fontId="23" fillId="0" borderId="0" xfId="1" applyFont="1"/>
    <xf numFmtId="166" fontId="23" fillId="2" borderId="0" xfId="1" applyNumberFormat="1" applyFont="1" applyFill="1" applyAlignment="1">
      <alignment horizontal="left"/>
    </xf>
    <xf numFmtId="0" fontId="24" fillId="2" borderId="0" xfId="0" applyFont="1" applyFill="1"/>
    <xf numFmtId="166" fontId="7" fillId="0" borderId="0" xfId="1" applyNumberFormat="1" applyFont="1" applyAlignment="1">
      <alignment horizontal="left"/>
    </xf>
    <xf numFmtId="0" fontId="18" fillId="0" borderId="0" xfId="1" applyFont="1"/>
    <xf numFmtId="0" fontId="13" fillId="0" borderId="1" xfId="1" applyFont="1" applyBorder="1" applyAlignment="1">
      <alignment horizontal="left"/>
    </xf>
    <xf numFmtId="1" fontId="9" fillId="0" borderId="1" xfId="1" applyNumberFormat="1" applyFont="1" applyBorder="1" applyAlignment="1">
      <alignment horizontal="left"/>
    </xf>
    <xf numFmtId="0" fontId="9" fillId="0" borderId="1" xfId="1" applyFont="1" applyBorder="1" applyAlignment="1">
      <alignment horizontal="left"/>
    </xf>
    <xf numFmtId="164" fontId="9" fillId="0" borderId="1" xfId="1" applyNumberFormat="1" applyFont="1" applyBorder="1" applyAlignment="1">
      <alignment horizontal="left"/>
    </xf>
    <xf numFmtId="0" fontId="26" fillId="0" borderId="0" xfId="1" applyFont="1"/>
  </cellXfs>
  <cellStyles count="2">
    <cellStyle name="Excel Built-in Normal" xfId="1" xr:uid="{00000000-0005-0000-0000-000000000000}"/>
    <cellStyle name="Standard"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753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1</xdr:col>
      <xdr:colOff>40192</xdr:colOff>
      <xdr:row>1</xdr:row>
      <xdr:rowOff>84813</xdr:rowOff>
    </xdr:from>
    <xdr:to>
      <xdr:col>2</xdr:col>
      <xdr:colOff>1575442</xdr:colOff>
      <xdr:row>4</xdr:row>
      <xdr:rowOff>142581</xdr:rowOff>
    </xdr:to>
    <xdr:pic>
      <xdr:nvPicPr>
        <xdr:cNvPr id="4" name="Grafik 3">
          <a:extLst>
            <a:ext uri="{FF2B5EF4-FFF2-40B4-BE49-F238E27FC236}">
              <a16:creationId xmlns:a16="http://schemas.microsoft.com/office/drawing/2014/main" id="{A3FDDB1A-C183-7542-BB50-13CF3D6CA8A0}"/>
            </a:ext>
          </a:extLst>
        </xdr:cNvPr>
        <xdr:cNvPicPr>
          <a:picLocks noChangeAspect="1"/>
        </xdr:cNvPicPr>
      </xdr:nvPicPr>
      <xdr:blipFill>
        <a:blip xmlns:r="http://schemas.openxmlformats.org/officeDocument/2006/relationships" r:embed="rId1"/>
        <a:stretch>
          <a:fillRect/>
        </a:stretch>
      </xdr:blipFill>
      <xdr:spPr>
        <a:xfrm>
          <a:off x="661681" y="287473"/>
          <a:ext cx="2068921" cy="692768"/>
        </a:xfrm>
        <a:prstGeom prst="rect">
          <a:avLst/>
        </a:prstGeom>
      </xdr:spPr>
    </xdr:pic>
    <xdr:clientData/>
  </xdr:twoCellAnchor>
  <xdr:oneCellAnchor>
    <xdr:from>
      <xdr:col>0</xdr:col>
      <xdr:colOff>621489</xdr:colOff>
      <xdr:row>31</xdr:row>
      <xdr:rowOff>164150</xdr:rowOff>
    </xdr:from>
    <xdr:ext cx="184731" cy="264560"/>
    <xdr:sp macro="" textlink="">
      <xdr:nvSpPr>
        <xdr:cNvPr id="3" name="Textfeld 2">
          <a:extLst>
            <a:ext uri="{FF2B5EF4-FFF2-40B4-BE49-F238E27FC236}">
              <a16:creationId xmlns:a16="http://schemas.microsoft.com/office/drawing/2014/main" id="{3F7FB5D2-F18A-3D4B-84DF-4662C39973BE}"/>
            </a:ext>
          </a:extLst>
        </xdr:cNvPr>
        <xdr:cNvSpPr txBox="1"/>
      </xdr:nvSpPr>
      <xdr:spPr>
        <a:xfrm>
          <a:off x="621489" y="66492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oneCellAnchor>
    <xdr:from>
      <xdr:col>0</xdr:col>
      <xdr:colOff>533672</xdr:colOff>
      <xdr:row>31</xdr:row>
      <xdr:rowOff>135106</xdr:rowOff>
    </xdr:from>
    <xdr:ext cx="7295744" cy="763354"/>
    <xdr:sp macro="" textlink="">
      <xdr:nvSpPr>
        <xdr:cNvPr id="5" name="Textfeld 4">
          <a:extLst>
            <a:ext uri="{FF2B5EF4-FFF2-40B4-BE49-F238E27FC236}">
              <a16:creationId xmlns:a16="http://schemas.microsoft.com/office/drawing/2014/main" id="{1553DDC6-43E5-A545-A908-05A8E43EE451}"/>
            </a:ext>
          </a:extLst>
        </xdr:cNvPr>
        <xdr:cNvSpPr txBox="1"/>
      </xdr:nvSpPr>
      <xdr:spPr>
        <a:xfrm>
          <a:off x="533672" y="6620212"/>
          <a:ext cx="7295744" cy="76335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600" b="1">
              <a:solidFill>
                <a:schemeClr val="tx1"/>
              </a:solidFill>
              <a:effectLst/>
              <a:latin typeface="Arial" panose="020B0604020202020204" pitchFamily="34" charset="0"/>
              <a:ea typeface="+mn-ea"/>
              <a:cs typeface="Arial" panose="020B0604020202020204" pitchFamily="34" charset="0"/>
            </a:rPr>
            <a:t>Gerne können Sie die Produkte mischen.</a:t>
          </a:r>
          <a:r>
            <a:rPr lang="de-DE" sz="600" b="1" baseline="0">
              <a:solidFill>
                <a:schemeClr val="tx1"/>
              </a:solidFill>
              <a:effectLst/>
              <a:latin typeface="Arial" panose="020B0604020202020204" pitchFamily="34" charset="0"/>
              <a:ea typeface="+mn-ea"/>
              <a:cs typeface="Arial" panose="020B0604020202020204" pitchFamily="34" charset="0"/>
            </a:rPr>
            <a:t> Für eine Kostenübersicht auf mehrere Taschneformate aufgeteilt nutzen Sie die anderen Exce-Tabellel</a:t>
          </a:r>
          <a:r>
            <a:rPr lang="de-DE" sz="600">
              <a:solidFill>
                <a:schemeClr val="tx1"/>
              </a:solidFill>
              <a:effectLst/>
              <a:latin typeface="Arial" panose="020B0604020202020204" pitchFamily="34" charset="0"/>
              <a:ea typeface="+mn-ea"/>
              <a:cs typeface="Arial" panose="020B0604020202020204" pitchFamily="34" charset="0"/>
            </a:rPr>
            <a:t>. Natürlich können Sie auch weniger bestellen, wenn nicht würden wir die maximal mögliche Menge fertigen. Alle hier angebotenen Preise sind von der Stückzahl unabhängig. Alle Preise zzgl. Versand und 7% Mwst. Alle Angaben zur möglichen Stückzahl und Quadratmeterzahlen sind Erfahrungswerte und sind sehr vorsichtig und mit Verschnitt gerechnet, jedoch kann die finale Menge stark abweichen. Wir behalten uns das Recht vor, ohne Rücksprache 5 Stück bzw. bis zu 20% mehr zu liefern, es sei denn eine fixe Menge wurde beauftragt. Erst nach dem Stanzen und Sortieren der Teile kann man eine recht genaue mögliche Stückzahl aus dem Material bestimmen, auch wenn während der Näharbeiten es noch zu Ausschuss kommen kann. Auch kann es sein, dass das Material stellenweise sich nicht zur Weiterverarbeitung eignet (Verschmutzung, Risse). </a:t>
          </a:r>
          <a:r>
            <a:rPr lang="de-DE" sz="600" b="1">
              <a:solidFill>
                <a:schemeClr val="tx1"/>
              </a:solidFill>
              <a:effectLst/>
              <a:latin typeface="Arial" panose="020B0604020202020204" pitchFamily="34" charset="0"/>
              <a:ea typeface="+mn-ea"/>
              <a:cs typeface="Arial" panose="020B0604020202020204" pitchFamily="34" charset="0"/>
            </a:rPr>
            <a:t>Alle Angaben im Vorfeld sind Schätzungen und nicht belastbar. </a:t>
          </a:r>
          <a:r>
            <a:rPr lang="de-DE" sz="600" b="0">
              <a:solidFill>
                <a:schemeClr val="tx1"/>
              </a:solidFill>
              <a:effectLst/>
              <a:latin typeface="Arial" panose="020B0604020202020204" pitchFamily="34" charset="0"/>
              <a:ea typeface="+mn-ea"/>
              <a:cs typeface="Arial" panose="020B0604020202020204" pitchFamily="34" charset="0"/>
            </a:rPr>
            <a:t>Stand März 2025</a:t>
          </a:r>
          <a:r>
            <a:rPr lang="de-DE" sz="600" b="0" baseline="0">
              <a:solidFill>
                <a:schemeClr val="tx1"/>
              </a:solidFill>
              <a:effectLst/>
              <a:latin typeface="Arial" panose="020B0604020202020204" pitchFamily="34" charset="0"/>
              <a:ea typeface="+mn-ea"/>
              <a:cs typeface="Arial" panose="020B0604020202020204" pitchFamily="34" charset="0"/>
            </a:rPr>
            <a:t> </a:t>
          </a:r>
          <a:r>
            <a:rPr lang="de-DE" sz="600">
              <a:solidFill>
                <a:schemeClr val="tx1"/>
              </a:solidFill>
              <a:effectLst/>
              <a:latin typeface="Arial" panose="020B0604020202020204" pitchFamily="34" charset="0"/>
              <a:ea typeface="+mn-ea"/>
              <a:cs typeface="Arial" panose="020B0604020202020204" pitchFamily="34" charset="0"/>
            </a:rPr>
            <a:t>(neue Preise seit 10/22)</a:t>
          </a:r>
        </a:p>
        <a:p>
          <a:pPr marL="0" marR="0" lvl="0" indent="0" defTabSz="914400" eaLnBrk="1" fontAlgn="auto" latinLnBrk="0" hangingPunct="1">
            <a:lnSpc>
              <a:spcPct val="100000"/>
            </a:lnSpc>
            <a:spcBef>
              <a:spcPts val="0"/>
            </a:spcBef>
            <a:spcAft>
              <a:spcPts val="0"/>
            </a:spcAft>
            <a:buClrTx/>
            <a:buSzTx/>
            <a:buFontTx/>
            <a:buNone/>
            <a:tabLst/>
            <a:defRPr/>
          </a:pPr>
          <a:endParaRPr lang="de-DE" sz="600">
            <a:solidFill>
              <a:schemeClr val="tx1"/>
            </a:solidFill>
            <a:effectLst/>
            <a:latin typeface="Arial" panose="020B0604020202020204" pitchFamily="34" charset="0"/>
            <a:ea typeface="+mn-ea"/>
            <a:cs typeface="Arial" panose="020B0604020202020204" pitchFamily="34" charset="0"/>
          </a:endParaRPr>
        </a:p>
        <a:p>
          <a:endParaRPr lang="de-DE" sz="600">
            <a:latin typeface="Arial" panose="020B0604020202020204" pitchFamily="34" charset="0"/>
            <a:cs typeface="Arial" panose="020B0604020202020204" pitchFamily="34" charset="0"/>
          </a:endParaRPr>
        </a:p>
      </xdr:txBody>
    </xdr:sp>
    <xdr:clientData/>
  </xdr:oneCellAnchor>
</xdr:wsDr>
</file>

<file path=xl/theme/theme1.xml><?xml version="1.0" encoding="utf-8"?>
<a:theme xmlns:a="http://schemas.openxmlformats.org/drawingml/2006/main" name="Office-Design">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8"/>
  <sheetViews>
    <sheetView showGridLines="0" tabSelected="1" topLeftCell="A2" zoomScale="188" zoomScaleNormal="188" workbookViewId="0">
      <selection activeCell="A22" sqref="A22:XFD22"/>
    </sheetView>
  </sheetViews>
  <sheetFormatPr baseColWidth="10" defaultColWidth="11.6640625" defaultRowHeight="16" x14ac:dyDescent="0.2"/>
  <cols>
    <col min="1" max="1" width="8.1640625" style="1" customWidth="1"/>
    <col min="2" max="2" width="7" style="1" customWidth="1"/>
    <col min="3" max="3" width="36.83203125" style="1" customWidth="1"/>
    <col min="4" max="4" width="11.1640625" style="1" customWidth="1"/>
    <col min="5" max="5" width="12.33203125" style="1" bestFit="1" customWidth="1"/>
    <col min="6" max="6" width="13.6640625" style="1" customWidth="1"/>
    <col min="7" max="7" width="12" style="1" bestFit="1" customWidth="1"/>
    <col min="8" max="16384" width="11.6640625" style="1"/>
  </cols>
  <sheetData>
    <row r="1" spans="1:7" x14ac:dyDescent="0.2">
      <c r="B1" s="2"/>
      <c r="C1" s="3"/>
      <c r="D1" s="2"/>
      <c r="E1" s="2"/>
      <c r="F1" s="2"/>
      <c r="G1" s="2"/>
    </row>
    <row r="2" spans="1:7" x14ac:dyDescent="0.2">
      <c r="A2" s="5"/>
      <c r="B2" s="6"/>
      <c r="C2" s="5"/>
      <c r="D2" s="6"/>
      <c r="E2" s="6"/>
      <c r="F2" s="6"/>
      <c r="G2" s="6"/>
    </row>
    <row r="3" spans="1:7" ht="18" x14ac:dyDescent="0.2">
      <c r="A3" s="5"/>
      <c r="B3" s="6"/>
      <c r="C3" s="5"/>
      <c r="D3" s="26" t="s">
        <v>25</v>
      </c>
    </row>
    <row r="4" spans="1:7" x14ac:dyDescent="0.2">
      <c r="A4" s="5"/>
      <c r="B4" s="6"/>
      <c r="C4" s="5"/>
      <c r="D4" s="4" t="s">
        <v>26</v>
      </c>
      <c r="E4" s="6"/>
      <c r="F4" s="6"/>
      <c r="G4" s="6"/>
    </row>
    <row r="5" spans="1:7" ht="24" customHeight="1" x14ac:dyDescent="0.2">
      <c r="A5" s="5"/>
      <c r="B5" s="6"/>
      <c r="C5" s="6"/>
      <c r="D5" s="6"/>
      <c r="E5" s="6"/>
      <c r="F5" s="6"/>
      <c r="G5" s="6"/>
    </row>
    <row r="6" spans="1:7" x14ac:dyDescent="0.2">
      <c r="A6" s="5"/>
      <c r="B6" s="21" t="s">
        <v>27</v>
      </c>
      <c r="C6" s="22"/>
      <c r="D6" s="23">
        <v>0</v>
      </c>
      <c r="E6" s="6"/>
      <c r="F6" s="6"/>
      <c r="G6" s="6"/>
    </row>
    <row r="7" spans="1:7" ht="6" customHeight="1" x14ac:dyDescent="0.2">
      <c r="A7" s="5"/>
      <c r="B7" s="18"/>
      <c r="C7" s="6"/>
      <c r="D7" s="6"/>
      <c r="E7" s="6"/>
      <c r="F7" s="6"/>
      <c r="G7" s="6"/>
    </row>
    <row r="8" spans="1:7" x14ac:dyDescent="0.2">
      <c r="A8" s="5"/>
      <c r="B8" s="18" t="s">
        <v>31</v>
      </c>
      <c r="C8" s="19"/>
      <c r="D8" s="24" t="s">
        <v>30</v>
      </c>
      <c r="E8" s="6"/>
      <c r="F8" s="5"/>
      <c r="G8" s="6"/>
    </row>
    <row r="9" spans="1:7" x14ac:dyDescent="0.2">
      <c r="A9" s="5"/>
      <c r="B9" s="7"/>
      <c r="C9" s="7"/>
      <c r="D9" s="7"/>
      <c r="E9" s="7"/>
      <c r="F9" s="7"/>
      <c r="G9" s="7"/>
    </row>
    <row r="10" spans="1:7" x14ac:dyDescent="0.2">
      <c r="A10" s="5"/>
      <c r="B10" s="27" t="s">
        <v>4</v>
      </c>
      <c r="C10" s="27" t="s">
        <v>5</v>
      </c>
      <c r="D10" s="27" t="s">
        <v>6</v>
      </c>
      <c r="E10" s="8" t="s">
        <v>23</v>
      </c>
      <c r="F10" s="27" t="s">
        <v>7</v>
      </c>
      <c r="G10" s="16" t="s">
        <v>29</v>
      </c>
    </row>
    <row r="11" spans="1:7" x14ac:dyDescent="0.2">
      <c r="A11" s="5"/>
      <c r="B11" s="28">
        <f>D6/1</f>
        <v>0</v>
      </c>
      <c r="C11" s="29" t="s">
        <v>8</v>
      </c>
      <c r="D11" s="30">
        <v>19.5</v>
      </c>
      <c r="E11" s="10">
        <v>1.25</v>
      </c>
      <c r="F11" s="30">
        <f>B11*D11+B11*E11</f>
        <v>0</v>
      </c>
      <c r="G11" s="17" t="s">
        <v>0</v>
      </c>
    </row>
    <row r="12" spans="1:7" x14ac:dyDescent="0.2">
      <c r="A12" s="5"/>
      <c r="B12" s="28">
        <f>D6/0.8</f>
        <v>0</v>
      </c>
      <c r="C12" s="29" t="s">
        <v>21</v>
      </c>
      <c r="D12" s="30">
        <v>17</v>
      </c>
      <c r="E12" s="10">
        <v>1.05</v>
      </c>
      <c r="F12" s="30">
        <f t="shared" ref="F12:F19" si="0">B12*D12+B12*E12</f>
        <v>0</v>
      </c>
      <c r="G12" s="17" t="s">
        <v>22</v>
      </c>
    </row>
    <row r="13" spans="1:7" x14ac:dyDescent="0.2">
      <c r="A13" s="5"/>
      <c r="B13" s="28">
        <f>D6/0.5</f>
        <v>0</v>
      </c>
      <c r="C13" s="29" t="s">
        <v>10</v>
      </c>
      <c r="D13" s="30">
        <v>13.5</v>
      </c>
      <c r="E13" s="10">
        <v>0.85</v>
      </c>
      <c r="F13" s="30">
        <f t="shared" si="0"/>
        <v>0</v>
      </c>
      <c r="G13" s="17" t="s">
        <v>1</v>
      </c>
    </row>
    <row r="14" spans="1:7" x14ac:dyDescent="0.2">
      <c r="A14" s="5"/>
      <c r="B14" s="28">
        <f>D6/0.4</f>
        <v>0</v>
      </c>
      <c r="C14" s="29" t="s">
        <v>11</v>
      </c>
      <c r="D14" s="30">
        <v>7</v>
      </c>
      <c r="E14" s="10">
        <v>0.35</v>
      </c>
      <c r="F14" s="30">
        <f t="shared" si="0"/>
        <v>0</v>
      </c>
      <c r="G14" s="17" t="s">
        <v>44</v>
      </c>
    </row>
    <row r="15" spans="1:7" x14ac:dyDescent="0.2">
      <c r="A15" s="5"/>
      <c r="B15" s="28">
        <f>D6/0.15</f>
        <v>0</v>
      </c>
      <c r="C15" s="29" t="s">
        <v>19</v>
      </c>
      <c r="D15" s="30">
        <v>5</v>
      </c>
      <c r="E15" s="10">
        <v>0.25</v>
      </c>
      <c r="F15" s="30">
        <f t="shared" si="0"/>
        <v>0</v>
      </c>
      <c r="G15" s="17" t="s">
        <v>45</v>
      </c>
    </row>
    <row r="16" spans="1:7" x14ac:dyDescent="0.2">
      <c r="A16" s="5"/>
      <c r="B16" s="28">
        <f>D6/1</f>
        <v>0</v>
      </c>
      <c r="C16" s="29" t="s">
        <v>34</v>
      </c>
      <c r="D16" s="30">
        <v>11</v>
      </c>
      <c r="E16" s="10">
        <v>0.85</v>
      </c>
      <c r="F16" s="30">
        <f t="shared" ref="F16:F17" si="1">B16*D16+B16*E16</f>
        <v>0</v>
      </c>
      <c r="G16" s="17" t="s">
        <v>33</v>
      </c>
    </row>
    <row r="17" spans="1:7" x14ac:dyDescent="0.2">
      <c r="A17" s="5"/>
      <c r="B17" s="28">
        <f>D6/1.2</f>
        <v>0</v>
      </c>
      <c r="C17" s="29" t="s">
        <v>35</v>
      </c>
      <c r="D17" s="30">
        <v>12</v>
      </c>
      <c r="E17" s="10">
        <v>0.85</v>
      </c>
      <c r="F17" s="30">
        <f t="shared" si="1"/>
        <v>0</v>
      </c>
      <c r="G17" s="17" t="s">
        <v>18</v>
      </c>
    </row>
    <row r="18" spans="1:7" x14ac:dyDescent="0.2">
      <c r="A18" s="5"/>
      <c r="B18" s="28">
        <f>D6/1.2</f>
        <v>0</v>
      </c>
      <c r="C18" s="29" t="s">
        <v>12</v>
      </c>
      <c r="D18" s="30">
        <v>19.5</v>
      </c>
      <c r="E18" s="10">
        <v>1.05</v>
      </c>
      <c r="F18" s="30">
        <f t="shared" si="0"/>
        <v>0</v>
      </c>
      <c r="G18" s="17" t="s">
        <v>2</v>
      </c>
    </row>
    <row r="19" spans="1:7" x14ac:dyDescent="0.2">
      <c r="A19" s="5"/>
      <c r="B19" s="28">
        <f>D6/1.3</f>
        <v>0</v>
      </c>
      <c r="C19" s="29" t="s">
        <v>13</v>
      </c>
      <c r="D19" s="30">
        <v>19.5</v>
      </c>
      <c r="E19" s="10">
        <v>1.05</v>
      </c>
      <c r="F19" s="30">
        <f t="shared" si="0"/>
        <v>0</v>
      </c>
      <c r="G19" s="17" t="s">
        <v>3</v>
      </c>
    </row>
    <row r="20" spans="1:7" x14ac:dyDescent="0.2">
      <c r="A20" s="5"/>
      <c r="B20" s="28">
        <f>D6/0.12</f>
        <v>0</v>
      </c>
      <c r="C20" s="29" t="s">
        <v>42</v>
      </c>
      <c r="D20" s="30">
        <v>6</v>
      </c>
      <c r="E20" s="10">
        <v>0.25</v>
      </c>
      <c r="F20" s="30">
        <f t="shared" ref="F20" si="2">B20*D20+B20*E20</f>
        <v>0</v>
      </c>
      <c r="G20" s="17" t="s">
        <v>36</v>
      </c>
    </row>
    <row r="21" spans="1:7" x14ac:dyDescent="0.2">
      <c r="A21" s="5"/>
      <c r="B21" s="28">
        <f>D6/0.2</f>
        <v>0</v>
      </c>
      <c r="C21" s="29" t="s">
        <v>43</v>
      </c>
      <c r="D21" s="30">
        <v>7</v>
      </c>
      <c r="E21" s="10">
        <v>0.25</v>
      </c>
      <c r="F21" s="30">
        <f t="shared" ref="F21" si="3">B21*D21+B21*E21</f>
        <v>0</v>
      </c>
      <c r="G21" s="17" t="s">
        <v>20</v>
      </c>
    </row>
    <row r="22" spans="1:7" x14ac:dyDescent="0.2">
      <c r="A22" s="5"/>
      <c r="B22" s="28">
        <f>D6/0.7</f>
        <v>0</v>
      </c>
      <c r="C22" s="29" t="s">
        <v>37</v>
      </c>
      <c r="D22" s="30">
        <v>13</v>
      </c>
      <c r="E22" s="10">
        <v>0.35</v>
      </c>
      <c r="F22" s="30">
        <f t="shared" ref="F22" si="4">B22*D22+B22*E22</f>
        <v>0</v>
      </c>
      <c r="G22" s="17" t="s">
        <v>17</v>
      </c>
    </row>
    <row r="23" spans="1:7" x14ac:dyDescent="0.2">
      <c r="A23" s="5"/>
      <c r="B23" s="7"/>
      <c r="C23" s="7"/>
      <c r="D23" s="7"/>
      <c r="E23" s="7"/>
      <c r="F23" s="7"/>
      <c r="G23" s="9"/>
    </row>
    <row r="24" spans="1:7" x14ac:dyDescent="0.2">
      <c r="A24" s="5"/>
      <c r="B24" s="21" t="s">
        <v>28</v>
      </c>
      <c r="C24" s="22"/>
      <c r="D24" s="23">
        <v>0</v>
      </c>
      <c r="E24" s="31" t="s">
        <v>32</v>
      </c>
      <c r="F24" s="7"/>
      <c r="G24" s="9"/>
    </row>
    <row r="25" spans="1:7" x14ac:dyDescent="0.2">
      <c r="A25" s="5"/>
      <c r="B25" s="20"/>
      <c r="C25" s="5"/>
      <c r="D25" s="25"/>
      <c r="E25" s="7"/>
      <c r="F25" s="7"/>
      <c r="G25" s="9"/>
    </row>
    <row r="26" spans="1:7" x14ac:dyDescent="0.2">
      <c r="A26" s="5"/>
      <c r="B26" s="27" t="s">
        <v>4</v>
      </c>
      <c r="C26" s="27" t="s">
        <v>5</v>
      </c>
      <c r="D26" s="27" t="s">
        <v>6</v>
      </c>
      <c r="E26" s="8" t="s">
        <v>24</v>
      </c>
      <c r="F26" s="27" t="s">
        <v>7</v>
      </c>
      <c r="G26" s="16" t="s">
        <v>29</v>
      </c>
    </row>
    <row r="27" spans="1:7" x14ac:dyDescent="0.2">
      <c r="A27" s="5"/>
      <c r="B27" s="28">
        <f>D24/0.7</f>
        <v>0</v>
      </c>
      <c r="C27" s="29" t="s">
        <v>9</v>
      </c>
      <c r="D27" s="30">
        <v>7.2</v>
      </c>
      <c r="E27" s="30" t="s">
        <v>16</v>
      </c>
      <c r="F27" s="30">
        <f>B27*D27</f>
        <v>0</v>
      </c>
      <c r="G27" s="17" t="s">
        <v>17</v>
      </c>
    </row>
    <row r="28" spans="1:7" x14ac:dyDescent="0.2">
      <c r="A28" s="5"/>
      <c r="B28" s="28">
        <f>D24/0.7</f>
        <v>0</v>
      </c>
      <c r="C28" s="29" t="s">
        <v>14</v>
      </c>
      <c r="D28" s="30">
        <v>8</v>
      </c>
      <c r="E28" s="30" t="s">
        <v>16</v>
      </c>
      <c r="F28" s="30">
        <f>B28*D28</f>
        <v>0</v>
      </c>
      <c r="G28" s="17" t="s">
        <v>17</v>
      </c>
    </row>
    <row r="29" spans="1:7" x14ac:dyDescent="0.2">
      <c r="A29" s="5"/>
      <c r="B29" s="28">
        <f>D24/1.2</f>
        <v>0</v>
      </c>
      <c r="C29" s="29" t="s">
        <v>15</v>
      </c>
      <c r="D29" s="30">
        <v>10</v>
      </c>
      <c r="E29" s="30" t="s">
        <v>16</v>
      </c>
      <c r="F29" s="30">
        <f>B29*D29</f>
        <v>0</v>
      </c>
      <c r="G29" s="17" t="s">
        <v>18</v>
      </c>
    </row>
    <row r="30" spans="1:7" x14ac:dyDescent="0.2">
      <c r="A30" s="5"/>
      <c r="B30" s="28">
        <f>D24/0.1</f>
        <v>0</v>
      </c>
      <c r="C30" s="29" t="s">
        <v>40</v>
      </c>
      <c r="D30" s="30">
        <v>6</v>
      </c>
      <c r="E30" s="10" t="s">
        <v>16</v>
      </c>
      <c r="F30" s="30">
        <f>B30*D30</f>
        <v>0</v>
      </c>
      <c r="G30" s="17" t="s">
        <v>38</v>
      </c>
    </row>
    <row r="31" spans="1:7" x14ac:dyDescent="0.2">
      <c r="A31" s="5"/>
      <c r="B31" s="28">
        <f>D24/0.3</f>
        <v>0</v>
      </c>
      <c r="C31" s="29" t="s">
        <v>41</v>
      </c>
      <c r="D31" s="30">
        <v>7</v>
      </c>
      <c r="E31" s="10" t="s">
        <v>16</v>
      </c>
      <c r="F31" s="30">
        <f>B31*D31</f>
        <v>0</v>
      </c>
      <c r="G31" s="17" t="s">
        <v>39</v>
      </c>
    </row>
    <row r="32" spans="1:7" x14ac:dyDescent="0.2">
      <c r="A32" s="5"/>
      <c r="B32" s="2"/>
      <c r="C32" s="2"/>
      <c r="D32" s="2"/>
      <c r="E32" s="2"/>
      <c r="F32" s="2"/>
      <c r="G32" s="2"/>
    </row>
    <row r="33" spans="1:7" x14ac:dyDescent="0.2">
      <c r="A33" s="5"/>
      <c r="B33" s="2"/>
      <c r="C33" s="2"/>
      <c r="D33" s="2"/>
      <c r="E33" s="2"/>
      <c r="F33" s="2"/>
      <c r="G33" s="2"/>
    </row>
    <row r="34" spans="1:7" x14ac:dyDescent="0.2">
      <c r="A34" s="5"/>
    </row>
    <row r="35" spans="1:7" x14ac:dyDescent="0.2">
      <c r="A35" s="5"/>
      <c r="B35" s="11"/>
      <c r="C35" s="12"/>
      <c r="D35" s="13"/>
      <c r="E35" s="13"/>
      <c r="F35" s="14"/>
      <c r="G35" s="9"/>
    </row>
    <row r="36" spans="1:7" x14ac:dyDescent="0.2">
      <c r="A36" s="5"/>
      <c r="B36" s="7"/>
      <c r="C36" s="7"/>
      <c r="D36" s="7"/>
      <c r="E36" s="7"/>
      <c r="F36" s="15"/>
      <c r="G36" s="9"/>
    </row>
    <row r="37" spans="1:7" x14ac:dyDescent="0.2">
      <c r="A37" s="5"/>
      <c r="B37" s="7"/>
      <c r="C37" s="7"/>
      <c r="D37" s="7"/>
      <c r="E37" s="7"/>
      <c r="F37" s="15"/>
      <c r="G37" s="7"/>
    </row>
    <row r="38" spans="1:7" x14ac:dyDescent="0.2">
      <c r="B38" s="2"/>
      <c r="C38" s="2"/>
      <c r="D38" s="2"/>
      <c r="E38" s="2"/>
      <c r="F38" s="2"/>
      <c r="G38" s="2"/>
    </row>
  </sheetData>
  <sheetProtection selectLockedCells="1" selectUnlockedCells="1"/>
  <phoneticPr fontId="2" type="noConversion"/>
  <dataValidations count="1">
    <dataValidation type="list" allowBlank="1" showInputMessage="1" showErrorMessage="1" sqref="D8" xr:uid="{02D4BA04-2B9A-EA4A-9B37-C294DEE2A4D4}">
      <formula1>"Ja,Nein"</formula1>
    </dataValidation>
  </dataValidations>
  <pageMargins left="2" right="0.25" top="0.5" bottom="0" header="0" footer="0.3"/>
  <pageSetup paperSize="9" firstPageNumber="0" orientation="landscape" horizontalDpi="300" verticalDpi="300"/>
  <headerFooter alignWithMargins="0"/>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COMEBAGS</vt:lpstr>
      <vt:lpstr>COMEBAGS!Druckbereich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Tschuertz, Christian</cp:lastModifiedBy>
  <cp:lastPrinted>2021-01-04T16:32:25Z</cp:lastPrinted>
  <dcterms:created xsi:type="dcterms:W3CDTF">2016-06-15T07:05:37Z</dcterms:created>
  <dcterms:modified xsi:type="dcterms:W3CDTF">2025-03-20T08:01:56Z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bae4ea2-bdbd-414c-be98-d0ded6754eb0_Enabled">
    <vt:lpwstr>true</vt:lpwstr>
  </property>
  <property fmtid="{D5CDD505-2E9C-101B-9397-08002B2CF9AE}" pid="3" name="MSIP_Label_5bae4ea2-bdbd-414c-be98-d0ded6754eb0_SetDate">
    <vt:lpwstr>2023-12-12T14:08:00Z</vt:lpwstr>
  </property>
  <property fmtid="{D5CDD505-2E9C-101B-9397-08002B2CF9AE}" pid="4" name="MSIP_Label_5bae4ea2-bdbd-414c-be98-d0ded6754eb0_Method">
    <vt:lpwstr>Standard</vt:lpwstr>
  </property>
  <property fmtid="{D5CDD505-2E9C-101B-9397-08002B2CF9AE}" pid="5" name="MSIP_Label_5bae4ea2-bdbd-414c-be98-d0ded6754eb0_Name">
    <vt:lpwstr>defa4170-0d19-0005-0004-bc88714345d2</vt:lpwstr>
  </property>
  <property fmtid="{D5CDD505-2E9C-101B-9397-08002B2CF9AE}" pid="6" name="MSIP_Label_5bae4ea2-bdbd-414c-be98-d0ded6754eb0_SiteId">
    <vt:lpwstr>a3658ab6-2425-4037-8102-6f1ee83aefbf</vt:lpwstr>
  </property>
  <property fmtid="{D5CDD505-2E9C-101B-9397-08002B2CF9AE}" pid="7" name="MSIP_Label_5bae4ea2-bdbd-414c-be98-d0ded6754eb0_ActionId">
    <vt:lpwstr>4478a4e5-1fcc-4a06-ab47-e390f835089e</vt:lpwstr>
  </property>
  <property fmtid="{D5CDD505-2E9C-101B-9397-08002B2CF9AE}" pid="8" name="MSIP_Label_5bae4ea2-bdbd-414c-be98-d0ded6754eb0_ContentBits">
    <vt:lpwstr>0</vt:lpwstr>
  </property>
</Properties>
</file>